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9C571063-C425-4E51-A4A1-9FB3F5B5AF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I6" i="1"/>
  <c r="I5" i="1"/>
  <c r="F5" i="1" l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<sst xmlns="http://schemas.openxmlformats.org/spreadsheetml/2006/main" count="47" uniqueCount="41">
  <si>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</si>
  <si>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</si>
  <si>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</si>
  <si>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</si>
  <si>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</si>
  <si>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</si>
  <si>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</si>
  <si>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</si>
  <si>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</si>
  <si>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</si>
  <si>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</si>
  <si>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</si>
  <si>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</si>
  <si>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</si>
  <si>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</si>
  <si>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</si>
  <si>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</si>
  <si>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</si>
  <si>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</si>
  <si>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</si>
  <si>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</si>
  <si>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</si>
  <si>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</si>
  <si>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</si>
  <si>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</si>
  <si>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</si>
  <si>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</si>
  <si>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</si>
  <si>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</si>
  <si>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</si>
  <si>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</si>
  <si>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</si>
  <si>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</si>
  <si>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</si>
  <si>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</si>
  <si>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</si>
  <si>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İSTANBUL-BATI KARADENİZ</t>
  </si>
  <si>
    <t>ŞAMİLOĞLU KERESTE</t>
  </si>
  <si>
    <t>KOCAUSTAOĞULLARI</t>
  </si>
  <si>
    <t>NİYAZİ ARSLANCA</t>
  </si>
  <si>
    <t>OTOPARK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</si>
</sst>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topLeftCell="A19" activePane="bottomLeft"/>
      <selection activeCell="I1" sqref="I1"/>
      <selection pane="bottomLeft" activeCell="G23" sqref="G23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36</v>
      </c>
      <c r="C1" s="76"/>
      <c r="D1" s="77"/>
      <c r="E1" s="2"/>
      <c r="F1" s="54" t="s">
        <v>0</v>
      </c>
      <c r="G1" s="55"/>
      <c r="H1" s="56" t="s">
        <v>1</v>
      </c>
      <c r="I1" s="57">
        <v>44501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37</v>
      </c>
      <c r="B4" s="53">
        <v>44501</v>
      </c>
      <c r="C4" s="8"/>
      <c r="D4" s="9">
        <v>21840</v>
      </c>
      <c r="E4" s="6"/>
      <c r="F4" s="7" t="str">
        <f t="shared" ref="F4:F6" si="0">A4</f>
        <v>ŞAMİLOĞLU KERESTE</v>
      </c>
      <c r="G4" s="15">
        <v>21840</v>
      </c>
      <c r="H4" s="11"/>
      <c r="I4" s="60">
        <f>D4-G4-H4</f>
        <v>0</v>
      </c>
      <c r="J4" s="57"/>
    </row>
    <row r="5" spans="1:10" ht="18.75" x14ac:dyDescent="0.3">
      <c r="A5" s="7" t="s">
        <v>38</v>
      </c>
      <c r="B5" s="53">
        <v>44501</v>
      </c>
      <c r="C5" s="8"/>
      <c r="D5" s="9">
        <v>6537.79</v>
      </c>
      <c r="E5" s="6"/>
      <c r="F5" s="7" t="str">
        <f t="shared" si="0"/>
        <v>KOCAUSTAOĞULLARI</v>
      </c>
      <c r="G5" s="15"/>
      <c r="H5" s="11">
        <v>6537.79</v>
      </c>
      <c r="I5" s="60">
        <f t="shared" ref="I5:I6" si="1">D5-G5-H5</f>
        <v>0</v>
      </c>
      <c r="J5" s="55"/>
    </row>
    <row r="6" spans="1:10" ht="18.75" x14ac:dyDescent="0.3">
      <c r="A6" s="7" t="s">
        <v>39</v>
      </c>
      <c r="B6" s="53">
        <v>44501</v>
      </c>
      <c r="C6" s="8"/>
      <c r="D6" s="9">
        <v>41275</v>
      </c>
      <c r="E6" s="6"/>
      <c r="F6" s="7" t="str">
        <f t="shared" si="0"/>
        <v>NİYAZİ ARSLANCA</v>
      </c>
      <c r="G6" s="15">
        <v>41200</v>
      </c>
      <c r="H6" s="11"/>
      <c r="I6" s="60">
        <f t="shared" si="1"/>
        <v>75</v>
      </c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750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69652.790000000008</v>
      </c>
      <c r="E19" s="20"/>
      <c r="F19" s="61" t="s">
        <v>10</v>
      </c>
      <c r="G19" s="62">
        <f>G4+G5+G6+G7+G8+G16+G9+G10+G11+G12+G13+G15+G14</f>
        <v>63790</v>
      </c>
      <c r="H19" s="63">
        <f>SUM(H4:H18)</f>
        <v>6537.79</v>
      </c>
      <c r="I19" s="64">
        <f>SUM(I4:I18)</f>
        <v>75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171912</v>
      </c>
      <c r="C22" s="4">
        <v>173871</v>
      </c>
      <c r="D22" s="24">
        <f>B22-C22</f>
        <v>-1959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1590</v>
      </c>
      <c r="C23" s="28"/>
      <c r="D23" s="29">
        <f>B23/D22</f>
        <v>-0.81163859111791725</v>
      </c>
      <c r="F23" s="30" t="s">
        <v>19</v>
      </c>
      <c r="G23" s="31">
        <v>1598</v>
      </c>
      <c r="H23" s="31"/>
      <c r="I23" s="13"/>
    </row>
    <row r="24" spans="1:10" ht="19.5" thickBot="1" x14ac:dyDescent="0.3">
      <c r="A24" s="32" t="s">
        <v>20</v>
      </c>
      <c r="B24" s="33">
        <f>G30</f>
        <v>1938</v>
      </c>
      <c r="C24" s="34">
        <f>D19</f>
        <v>69652.790000000008</v>
      </c>
      <c r="D24" s="35">
        <f>SUM(B24/C24)</f>
        <v>2.7823723931230893E-2</v>
      </c>
      <c r="F24" s="36" t="s">
        <v>21</v>
      </c>
      <c r="G24" s="10">
        <v>200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120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40</v>
      </c>
      <c r="G26" s="44">
        <v>20</v>
      </c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1938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61852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1938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61852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2021-11-01T14:18:00Z</cp:lastPrinted>
  <dcterms:created xsi:type="dcterms:W3CDTF">2015-06-05T18:17:20Z</dcterms:created>
  <dcterms:modified xsi:type="dcterms:W3CDTF">2021-11-01T14:20:21Z</dcterms:modified>
</cp:coreProperties>
</file>